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路网改造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<sst xmlns="http://schemas.openxmlformats.org/spreadsheetml/2006/main" count="157" uniqueCount="105">
  <si>
    <t>附件1</t>
  </si>
  <si>
    <t>桐柏县2025年第一批农村公路路网改造分解计划表</t>
  </si>
  <si>
    <t>序号</t>
  </si>
  <si>
    <t>省辖市、省直管县（市）</t>
  </si>
  <si>
    <t>县（市、区）</t>
  </si>
  <si>
    <t>乡（镇）</t>
  </si>
  <si>
    <t>建设性质</t>
  </si>
  <si>
    <t>项目名称</t>
  </si>
  <si>
    <t>路线编码</t>
  </si>
  <si>
    <t>起点名称</t>
  </si>
  <si>
    <t>终点名称</t>
  </si>
  <si>
    <t>起点桩号</t>
  </si>
  <si>
    <t>终点桩号</t>
  </si>
  <si>
    <t>建设规模</t>
  </si>
  <si>
    <t>开工年</t>
  </si>
  <si>
    <t>完工年</t>
  </si>
  <si>
    <t>总投资 （万元）</t>
  </si>
  <si>
    <t>国省补助资金
（万元）</t>
  </si>
  <si>
    <t>市县自筹资金
（万元）</t>
  </si>
  <si>
    <t>备注</t>
  </si>
  <si>
    <t>合计
（公里）</t>
  </si>
  <si>
    <t>二级
（公里）</t>
  </si>
  <si>
    <t>三级
（公里）</t>
  </si>
  <si>
    <t>四级
（公里）</t>
  </si>
  <si>
    <t>路面宽度
（米）</t>
  </si>
  <si>
    <t>合计</t>
  </si>
  <si>
    <t>南阳市</t>
  </si>
  <si>
    <t>桐柏县</t>
  </si>
  <si>
    <t>大河镇</t>
  </si>
  <si>
    <t>改建</t>
  </si>
  <si>
    <t>S334至石蛮子庄道路</t>
  </si>
  <si>
    <t>CD98</t>
  </si>
  <si>
    <t>S334</t>
  </si>
  <si>
    <t>蛮子庄</t>
  </si>
  <si>
    <t>K0+000</t>
  </si>
  <si>
    <t>K1+470</t>
  </si>
  <si>
    <t>竹园村罐沟组内道路</t>
  </si>
  <si>
    <t>CD89</t>
  </si>
  <si>
    <t>下新庄</t>
  </si>
  <si>
    <t>罐沟</t>
  </si>
  <si>
    <t>K1+100</t>
  </si>
  <si>
    <t>新集乡</t>
  </si>
  <si>
    <t>栗园村栗北组至马冲</t>
  </si>
  <si>
    <t>C854</t>
  </si>
  <si>
    <t>栗北组</t>
  </si>
  <si>
    <t>马冲</t>
  </si>
  <si>
    <t>K1+330</t>
  </si>
  <si>
    <t>王寨村下仓房组内道路</t>
  </si>
  <si>
    <t>C401</t>
  </si>
  <si>
    <t>下仓房</t>
  </si>
  <si>
    <t>下仓房西</t>
  </si>
  <si>
    <t>K0+130</t>
  </si>
  <si>
    <t>小苏庄经苏庄小学至杨庄</t>
  </si>
  <si>
    <t>Y035</t>
  </si>
  <si>
    <t>小苏庄</t>
  </si>
  <si>
    <t>杨庄</t>
  </si>
  <si>
    <t>K2+740</t>
  </si>
  <si>
    <t>K6+240</t>
  </si>
  <si>
    <t>城郊乡</t>
  </si>
  <si>
    <t>李家畈水库（李家庄至瓦屋沟）</t>
  </si>
  <si>
    <t>C875</t>
  </si>
  <si>
    <t>李家庄</t>
  </si>
  <si>
    <t>瓦屋庄</t>
  </si>
  <si>
    <t>K2+000</t>
  </si>
  <si>
    <t>K3+690</t>
  </si>
  <si>
    <t>石桥组内道路</t>
  </si>
  <si>
    <t>C086</t>
  </si>
  <si>
    <t>楼子庄</t>
  </si>
  <si>
    <t>三斗秧北</t>
  </si>
  <si>
    <t>K1+300</t>
  </si>
  <si>
    <t>淮源镇</t>
  </si>
  <si>
    <t>董老庄村G312至村部</t>
  </si>
  <si>
    <t>CT24</t>
  </si>
  <si>
    <t>G312</t>
  </si>
  <si>
    <t>董老庄村部</t>
  </si>
  <si>
    <t>K1+600</t>
  </si>
  <si>
    <t>路面加宽</t>
  </si>
  <si>
    <t>埠江镇</t>
  </si>
  <si>
    <t>埠江镇胡楼村北至G312</t>
  </si>
  <si>
    <t>CB74</t>
  </si>
  <si>
    <t>胡楼村北</t>
  </si>
  <si>
    <t>K0+370</t>
  </si>
  <si>
    <t>程湾镇</t>
  </si>
  <si>
    <t>艾庄村芋土湾组内道路</t>
  </si>
  <si>
    <t>CK94</t>
  </si>
  <si>
    <t>芋土湾南</t>
  </si>
  <si>
    <t>芋土湾</t>
  </si>
  <si>
    <t>K0+650</t>
  </si>
  <si>
    <t>吴城镇</t>
  </si>
  <si>
    <t>吴城村菜园组内道路</t>
  </si>
  <si>
    <t>CW75</t>
  </si>
  <si>
    <t>X006</t>
  </si>
  <si>
    <t>菜园组</t>
  </si>
  <si>
    <t>K0+100</t>
  </si>
  <si>
    <t>S227至拌合站</t>
  </si>
  <si>
    <t>Y022</t>
  </si>
  <si>
    <t>S227</t>
  </si>
  <si>
    <t>拌合站</t>
  </si>
  <si>
    <t>K27+000</t>
  </si>
  <si>
    <t>K27+530</t>
  </si>
  <si>
    <t>吴城街至河水庄道路</t>
  </si>
  <si>
    <t>吴城街</t>
  </si>
  <si>
    <t>河水庄</t>
  </si>
  <si>
    <t>K12+150</t>
  </si>
  <si>
    <t>K14+440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</si>
</sst>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0" fontId="22" fillId="0" borderId="0"/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安保工程" xfId="50"/>
    <cellStyle name="常规 3" xfId="51"/>
    <cellStyle name="常规 3 2" xfId="52"/>
    <cellStyle name="常规 16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8"/>
  <sheetViews>
    <sheetView tabSelected="1" topLeftCell="A2" workbookViewId="0">
      <selection activeCell="A6" sqref="A6:A18"/>
    </sheetView>
  </sheetViews>
  <sheetFormatPr defaultColWidth="8.73148148148148" defaultRowHeight="14.4"/>
  <cols>
    <col min="1" max="1" width="6.90740740740741" customWidth="1"/>
    <col min="6" max="6" width="24.0925925925926" customWidth="1"/>
    <col min="9" max="9" width="10.7314814814815" customWidth="1"/>
    <col min="12" max="16" width="9.63888888888889" customWidth="1"/>
    <col min="19" max="19" width="12.8148148148148"/>
    <col min="21" max="21" width="12.8148148148148"/>
    <col min="22" max="22" width="10.3703703703704" customWidth="1"/>
    <col min="24" max="24" width="12.8148148148148"/>
  </cols>
  <sheetData>
    <row r="1" ht="30" customHeight="1" spans="1:1">
      <c r="A1" s="1" t="s">
        <v>0</v>
      </c>
    </row>
    <row r="2" ht="39" customHeight="1" spans="1:2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57.6" spans="1:22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5" t="s">
        <v>13</v>
      </c>
      <c r="M3" s="6"/>
      <c r="N3" s="6"/>
      <c r="O3" s="6"/>
      <c r="P3" s="3"/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5" t="s">
        <v>19</v>
      </c>
    </row>
    <row r="4" ht="32" customHeight="1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 t="s">
        <v>20</v>
      </c>
      <c r="M4" s="4" t="s">
        <v>21</v>
      </c>
      <c r="N4" s="4" t="s">
        <v>22</v>
      </c>
      <c r="O4" s="4" t="s">
        <v>23</v>
      </c>
      <c r="P4" s="4" t="s">
        <v>24</v>
      </c>
      <c r="Q4" s="4"/>
      <c r="R4" s="4"/>
      <c r="S4" s="4"/>
      <c r="T4" s="4"/>
      <c r="U4" s="4"/>
      <c r="V4" s="5"/>
    </row>
    <row r="5" ht="30" customHeight="1" spans="1:22">
      <c r="A5" s="3" t="s">
        <v>25</v>
      </c>
      <c r="B5" s="4"/>
      <c r="C5" s="4"/>
      <c r="D5" s="4"/>
      <c r="E5" s="4"/>
      <c r="F5" s="4"/>
      <c r="G5" s="4"/>
      <c r="H5" s="4"/>
      <c r="I5" s="4"/>
      <c r="J5" s="4"/>
      <c r="K5" s="4"/>
      <c r="L5" s="4">
        <v>16.02</v>
      </c>
      <c r="M5" s="4"/>
      <c r="N5" s="4">
        <v>6.28</v>
      </c>
      <c r="O5" s="4">
        <v>9.74</v>
      </c>
      <c r="P5" s="4"/>
      <c r="Q5" s="4"/>
      <c r="R5" s="4"/>
      <c r="S5" s="4">
        <v>1283.3</v>
      </c>
      <c r="T5" s="4">
        <v>770</v>
      </c>
      <c r="U5" s="4">
        <v>513.3</v>
      </c>
      <c r="V5" s="5"/>
    </row>
    <row r="6" ht="30" customHeight="1" spans="1:22">
      <c r="A6" s="3">
        <v>1</v>
      </c>
      <c r="B6" s="4" t="s">
        <v>26</v>
      </c>
      <c r="C6" s="4" t="s">
        <v>27</v>
      </c>
      <c r="D6" s="4" t="s">
        <v>28</v>
      </c>
      <c r="E6" s="4" t="s">
        <v>29</v>
      </c>
      <c r="F6" s="4" t="s">
        <v>30</v>
      </c>
      <c r="G6" s="4" t="s">
        <v>31</v>
      </c>
      <c r="H6" s="4" t="s">
        <v>32</v>
      </c>
      <c r="I6" s="4" t="s">
        <v>33</v>
      </c>
      <c r="J6" s="4" t="s">
        <v>34</v>
      </c>
      <c r="K6" s="4" t="s">
        <v>35</v>
      </c>
      <c r="L6" s="4">
        <v>1.47</v>
      </c>
      <c r="M6" s="4"/>
      <c r="N6" s="4"/>
      <c r="O6" s="4">
        <v>1.47</v>
      </c>
      <c r="P6" s="4">
        <v>4.5</v>
      </c>
      <c r="Q6" s="4">
        <v>2025</v>
      </c>
      <c r="R6" s="4">
        <v>2025</v>
      </c>
      <c r="S6" s="7">
        <f t="shared" ref="S6:S22" si="0">T6/0.6</f>
        <v>73.5</v>
      </c>
      <c r="T6" s="4">
        <f>L6*30</f>
        <v>44.1</v>
      </c>
      <c r="U6" s="7">
        <f t="shared" ref="U6:U22" si="1">S6-T6</f>
        <v>29.4</v>
      </c>
      <c r="V6" s="5"/>
    </row>
    <row r="7" ht="30" customHeight="1" spans="1:22">
      <c r="A7" s="3">
        <v>2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36</v>
      </c>
      <c r="G7" s="4" t="s">
        <v>37</v>
      </c>
      <c r="H7" s="4" t="s">
        <v>38</v>
      </c>
      <c r="I7" s="4" t="s">
        <v>39</v>
      </c>
      <c r="J7" s="4" t="s">
        <v>34</v>
      </c>
      <c r="K7" s="4" t="s">
        <v>40</v>
      </c>
      <c r="L7" s="4">
        <v>1.1</v>
      </c>
      <c r="M7" s="4"/>
      <c r="N7" s="4"/>
      <c r="O7" s="4">
        <v>1.1</v>
      </c>
      <c r="P7" s="4">
        <v>4.5</v>
      </c>
      <c r="Q7" s="4">
        <v>2025</v>
      </c>
      <c r="R7" s="4">
        <v>2025</v>
      </c>
      <c r="S7" s="7">
        <f t="shared" si="0"/>
        <v>55</v>
      </c>
      <c r="T7" s="4">
        <v>33</v>
      </c>
      <c r="U7" s="7">
        <f t="shared" si="1"/>
        <v>22</v>
      </c>
      <c r="V7" s="5"/>
    </row>
    <row r="8" ht="30" customHeight="1" spans="1:22">
      <c r="A8" s="3">
        <v>3</v>
      </c>
      <c r="B8" s="4" t="s">
        <v>26</v>
      </c>
      <c r="C8" s="4" t="s">
        <v>27</v>
      </c>
      <c r="D8" s="4" t="s">
        <v>41</v>
      </c>
      <c r="E8" s="4" t="s">
        <v>29</v>
      </c>
      <c r="F8" s="4" t="s">
        <v>42</v>
      </c>
      <c r="G8" s="4" t="s">
        <v>43</v>
      </c>
      <c r="H8" s="4" t="s">
        <v>44</v>
      </c>
      <c r="I8" s="4" t="s">
        <v>45</v>
      </c>
      <c r="J8" s="4" t="s">
        <v>34</v>
      </c>
      <c r="K8" s="4" t="s">
        <v>46</v>
      </c>
      <c r="L8" s="4">
        <v>1.33</v>
      </c>
      <c r="M8" s="4"/>
      <c r="N8" s="4"/>
      <c r="O8" s="4">
        <v>1.33</v>
      </c>
      <c r="P8" s="4">
        <v>4.5</v>
      </c>
      <c r="Q8" s="4">
        <v>2025</v>
      </c>
      <c r="R8" s="4">
        <v>2025</v>
      </c>
      <c r="S8" s="7">
        <f t="shared" si="0"/>
        <v>66.5</v>
      </c>
      <c r="T8" s="4">
        <v>39.9</v>
      </c>
      <c r="U8" s="7">
        <f t="shared" si="1"/>
        <v>26.6</v>
      </c>
      <c r="V8" s="5"/>
    </row>
    <row r="9" ht="30" customHeight="1" spans="1:22">
      <c r="A9" s="3">
        <v>4</v>
      </c>
      <c r="B9" s="4" t="s">
        <v>26</v>
      </c>
      <c r="C9" s="4" t="s">
        <v>27</v>
      </c>
      <c r="D9" s="4" t="s">
        <v>41</v>
      </c>
      <c r="E9" s="4" t="s">
        <v>29</v>
      </c>
      <c r="F9" s="4" t="s">
        <v>47</v>
      </c>
      <c r="G9" s="4" t="s">
        <v>48</v>
      </c>
      <c r="H9" s="4" t="s">
        <v>49</v>
      </c>
      <c r="I9" s="4" t="s">
        <v>50</v>
      </c>
      <c r="J9" s="4" t="s">
        <v>34</v>
      </c>
      <c r="K9" s="4" t="s">
        <v>51</v>
      </c>
      <c r="L9" s="4">
        <v>0.13</v>
      </c>
      <c r="M9" s="4"/>
      <c r="N9" s="4"/>
      <c r="O9" s="4">
        <v>0.13</v>
      </c>
      <c r="P9" s="4">
        <v>4.5</v>
      </c>
      <c r="Q9" s="4">
        <v>2025</v>
      </c>
      <c r="R9" s="4">
        <v>2025</v>
      </c>
      <c r="S9" s="7">
        <f t="shared" si="0"/>
        <v>6.5</v>
      </c>
      <c r="T9" s="4">
        <v>3.9</v>
      </c>
      <c r="U9" s="7">
        <f t="shared" si="1"/>
        <v>2.6</v>
      </c>
      <c r="V9" s="5"/>
    </row>
    <row r="10" ht="30" customHeight="1" spans="1:22">
      <c r="A10" s="3">
        <v>5</v>
      </c>
      <c r="B10" s="4" t="s">
        <v>26</v>
      </c>
      <c r="C10" s="4" t="s">
        <v>27</v>
      </c>
      <c r="D10" s="4" t="s">
        <v>41</v>
      </c>
      <c r="E10" s="4" t="s">
        <v>29</v>
      </c>
      <c r="F10" s="4" t="s">
        <v>52</v>
      </c>
      <c r="G10" s="4" t="s">
        <v>53</v>
      </c>
      <c r="H10" s="4" t="s">
        <v>54</v>
      </c>
      <c r="I10" s="4" t="s">
        <v>55</v>
      </c>
      <c r="J10" s="4" t="s">
        <v>56</v>
      </c>
      <c r="K10" s="4" t="s">
        <v>57</v>
      </c>
      <c r="L10" s="4">
        <v>3.5</v>
      </c>
      <c r="M10" s="4"/>
      <c r="N10" s="4">
        <v>3.5</v>
      </c>
      <c r="O10" s="4"/>
      <c r="P10" s="4">
        <v>6.5</v>
      </c>
      <c r="Q10" s="4">
        <v>2025</v>
      </c>
      <c r="R10" s="4">
        <v>2025</v>
      </c>
      <c r="S10" s="7">
        <f t="shared" si="0"/>
        <v>466.666666666667</v>
      </c>
      <c r="T10" s="4">
        <v>280</v>
      </c>
      <c r="U10" s="7">
        <f t="shared" si="1"/>
        <v>186.666666666667</v>
      </c>
      <c r="V10" s="5"/>
    </row>
    <row r="11" ht="30" customHeight="1" spans="1:22">
      <c r="A11" s="3">
        <v>6</v>
      </c>
      <c r="B11" s="4" t="s">
        <v>26</v>
      </c>
      <c r="C11" s="4" t="s">
        <v>27</v>
      </c>
      <c r="D11" s="4" t="s">
        <v>58</v>
      </c>
      <c r="E11" s="4" t="s">
        <v>29</v>
      </c>
      <c r="F11" s="4" t="s">
        <v>59</v>
      </c>
      <c r="G11" s="4" t="s">
        <v>60</v>
      </c>
      <c r="H11" s="4" t="s">
        <v>61</v>
      </c>
      <c r="I11" s="4" t="s">
        <v>62</v>
      </c>
      <c r="J11" s="4" t="s">
        <v>63</v>
      </c>
      <c r="K11" s="4" t="s">
        <v>64</v>
      </c>
      <c r="L11" s="4">
        <v>1.69</v>
      </c>
      <c r="M11" s="4"/>
      <c r="N11" s="4"/>
      <c r="O11" s="4">
        <v>1.69</v>
      </c>
      <c r="P11" s="4">
        <v>4.5</v>
      </c>
      <c r="Q11" s="4">
        <v>2025</v>
      </c>
      <c r="R11" s="4">
        <v>2025</v>
      </c>
      <c r="S11" s="7">
        <f t="shared" si="0"/>
        <v>84.5</v>
      </c>
      <c r="T11" s="4">
        <v>50.7</v>
      </c>
      <c r="U11" s="7">
        <f t="shared" si="1"/>
        <v>33.8</v>
      </c>
      <c r="V11" s="5"/>
    </row>
    <row r="12" ht="30" customHeight="1" spans="1:22">
      <c r="A12" s="3">
        <v>7</v>
      </c>
      <c r="B12" s="4" t="s">
        <v>26</v>
      </c>
      <c r="C12" s="4" t="s">
        <v>27</v>
      </c>
      <c r="D12" s="4" t="s">
        <v>58</v>
      </c>
      <c r="E12" s="4" t="s">
        <v>29</v>
      </c>
      <c r="F12" s="4" t="s">
        <v>65</v>
      </c>
      <c r="G12" s="4" t="s">
        <v>66</v>
      </c>
      <c r="H12" s="4" t="s">
        <v>67</v>
      </c>
      <c r="I12" s="4" t="s">
        <v>68</v>
      </c>
      <c r="J12" s="4" t="s">
        <v>34</v>
      </c>
      <c r="K12" s="4" t="s">
        <v>69</v>
      </c>
      <c r="L12" s="4">
        <v>1.3</v>
      </c>
      <c r="M12" s="4"/>
      <c r="N12" s="4"/>
      <c r="O12" s="4">
        <v>1.3</v>
      </c>
      <c r="P12" s="4">
        <v>4.5</v>
      </c>
      <c r="Q12" s="4">
        <v>2025</v>
      </c>
      <c r="R12" s="4">
        <v>2025</v>
      </c>
      <c r="S12" s="7">
        <f t="shared" si="0"/>
        <v>65</v>
      </c>
      <c r="T12" s="4">
        <f>O12*30</f>
        <v>39</v>
      </c>
      <c r="U12" s="7">
        <f t="shared" si="1"/>
        <v>26</v>
      </c>
      <c r="V12" s="5"/>
    </row>
    <row r="13" ht="30" customHeight="1" spans="1:22">
      <c r="A13" s="3">
        <v>8</v>
      </c>
      <c r="B13" s="4" t="s">
        <v>26</v>
      </c>
      <c r="C13" s="4" t="s">
        <v>27</v>
      </c>
      <c r="D13" s="4" t="s">
        <v>70</v>
      </c>
      <c r="E13" s="4" t="s">
        <v>29</v>
      </c>
      <c r="F13" s="4" t="s">
        <v>71</v>
      </c>
      <c r="G13" s="4" t="s">
        <v>72</v>
      </c>
      <c r="H13" s="4" t="s">
        <v>73</v>
      </c>
      <c r="I13" s="4" t="s">
        <v>74</v>
      </c>
      <c r="J13" s="4" t="s">
        <v>34</v>
      </c>
      <c r="K13" s="4" t="s">
        <v>75</v>
      </c>
      <c r="L13" s="4">
        <v>1.6</v>
      </c>
      <c r="M13" s="4"/>
      <c r="N13" s="4"/>
      <c r="O13" s="4">
        <v>1.6</v>
      </c>
      <c r="P13" s="4">
        <v>4.5</v>
      </c>
      <c r="Q13" s="4">
        <v>2025</v>
      </c>
      <c r="R13" s="4">
        <v>2025</v>
      </c>
      <c r="S13" s="7">
        <f t="shared" si="0"/>
        <v>26.6666666666667</v>
      </c>
      <c r="T13" s="4">
        <v>16</v>
      </c>
      <c r="U13" s="7">
        <f t="shared" si="1"/>
        <v>10.6666666666667</v>
      </c>
      <c r="V13" s="5" t="s">
        <v>76</v>
      </c>
    </row>
    <row r="14" ht="30" customHeight="1" spans="1:22">
      <c r="A14" s="3">
        <v>9</v>
      </c>
      <c r="B14" s="4" t="s">
        <v>26</v>
      </c>
      <c r="C14" s="4" t="s">
        <v>27</v>
      </c>
      <c r="D14" s="4" t="s">
        <v>77</v>
      </c>
      <c r="E14" s="4" t="s">
        <v>29</v>
      </c>
      <c r="F14" s="4" t="s">
        <v>78</v>
      </c>
      <c r="G14" s="4" t="s">
        <v>79</v>
      </c>
      <c r="H14" s="4" t="s">
        <v>80</v>
      </c>
      <c r="I14" s="4" t="s">
        <v>73</v>
      </c>
      <c r="J14" s="4" t="s">
        <v>34</v>
      </c>
      <c r="K14" s="4" t="s">
        <v>81</v>
      </c>
      <c r="L14" s="4">
        <v>0.37</v>
      </c>
      <c r="M14" s="4"/>
      <c r="N14" s="4"/>
      <c r="O14" s="4">
        <v>0.37</v>
      </c>
      <c r="P14" s="4">
        <v>6</v>
      </c>
      <c r="Q14" s="4">
        <v>2025</v>
      </c>
      <c r="R14" s="4">
        <v>2025</v>
      </c>
      <c r="S14" s="7">
        <f t="shared" si="0"/>
        <v>30.8333333333333</v>
      </c>
      <c r="T14" s="4">
        <v>18.5</v>
      </c>
      <c r="U14" s="7">
        <f t="shared" si="1"/>
        <v>12.3333333333333</v>
      </c>
      <c r="V14" s="5"/>
    </row>
    <row r="15" ht="30" customHeight="1" spans="1:22">
      <c r="A15" s="3">
        <v>10</v>
      </c>
      <c r="B15" s="4" t="s">
        <v>26</v>
      </c>
      <c r="C15" s="4" t="s">
        <v>27</v>
      </c>
      <c r="D15" s="4" t="s">
        <v>82</v>
      </c>
      <c r="E15" s="4" t="s">
        <v>29</v>
      </c>
      <c r="F15" s="4" t="s">
        <v>83</v>
      </c>
      <c r="G15" s="4" t="s">
        <v>84</v>
      </c>
      <c r="H15" s="4" t="s">
        <v>85</v>
      </c>
      <c r="I15" s="4" t="s">
        <v>86</v>
      </c>
      <c r="J15" s="4" t="s">
        <v>34</v>
      </c>
      <c r="K15" s="4" t="s">
        <v>87</v>
      </c>
      <c r="L15" s="4">
        <v>0.65</v>
      </c>
      <c r="M15" s="4"/>
      <c r="N15" s="4"/>
      <c r="O15" s="4">
        <v>0.65</v>
      </c>
      <c r="P15" s="4">
        <v>4.5</v>
      </c>
      <c r="Q15" s="4">
        <v>2025</v>
      </c>
      <c r="R15" s="4">
        <v>2025</v>
      </c>
      <c r="S15" s="7">
        <f t="shared" si="0"/>
        <v>32.5</v>
      </c>
      <c r="T15" s="4">
        <v>19.5</v>
      </c>
      <c r="U15" s="7">
        <f t="shared" si="1"/>
        <v>13</v>
      </c>
      <c r="V15" s="5"/>
    </row>
    <row r="16" ht="30" customHeight="1" spans="1:22">
      <c r="A16" s="3">
        <v>11</v>
      </c>
      <c r="B16" s="4" t="s">
        <v>26</v>
      </c>
      <c r="C16" s="4" t="s">
        <v>27</v>
      </c>
      <c r="D16" s="4" t="s">
        <v>88</v>
      </c>
      <c r="E16" s="4" t="s">
        <v>29</v>
      </c>
      <c r="F16" s="4" t="s">
        <v>89</v>
      </c>
      <c r="G16" s="4" t="s">
        <v>90</v>
      </c>
      <c r="H16" s="4" t="s">
        <v>91</v>
      </c>
      <c r="I16" s="4" t="s">
        <v>92</v>
      </c>
      <c r="J16" s="4" t="s">
        <v>34</v>
      </c>
      <c r="K16" s="4" t="s">
        <v>93</v>
      </c>
      <c r="L16" s="4">
        <v>0.1</v>
      </c>
      <c r="M16" s="4"/>
      <c r="N16" s="4"/>
      <c r="O16" s="4">
        <v>0.1</v>
      </c>
      <c r="P16" s="4">
        <v>4.5</v>
      </c>
      <c r="Q16" s="4">
        <v>2025</v>
      </c>
      <c r="R16" s="4">
        <v>2025</v>
      </c>
      <c r="S16" s="7">
        <f t="shared" si="0"/>
        <v>5</v>
      </c>
      <c r="T16" s="4">
        <v>3</v>
      </c>
      <c r="U16" s="7">
        <f t="shared" si="1"/>
        <v>2</v>
      </c>
      <c r="V16" s="5"/>
    </row>
    <row r="17" ht="30" customHeight="1" spans="1:22">
      <c r="A17" s="3">
        <v>12</v>
      </c>
      <c r="B17" s="4" t="s">
        <v>26</v>
      </c>
      <c r="C17" s="4" t="s">
        <v>27</v>
      </c>
      <c r="D17" s="4" t="s">
        <v>58</v>
      </c>
      <c r="E17" s="4" t="s">
        <v>29</v>
      </c>
      <c r="F17" s="4" t="s">
        <v>94</v>
      </c>
      <c r="G17" s="4" t="s">
        <v>95</v>
      </c>
      <c r="H17" s="4" t="s">
        <v>96</v>
      </c>
      <c r="I17" s="4" t="s">
        <v>97</v>
      </c>
      <c r="J17" s="4" t="s">
        <v>98</v>
      </c>
      <c r="K17" s="4" t="s">
        <v>99</v>
      </c>
      <c r="L17" s="4">
        <v>0.53</v>
      </c>
      <c r="M17" s="4"/>
      <c r="N17" s="4">
        <v>0.53</v>
      </c>
      <c r="O17" s="4"/>
      <c r="P17" s="4">
        <v>6.5</v>
      </c>
      <c r="Q17" s="4">
        <v>2025</v>
      </c>
      <c r="R17" s="4">
        <v>2025</v>
      </c>
      <c r="S17" s="7">
        <f t="shared" si="0"/>
        <v>70.6666666666667</v>
      </c>
      <c r="T17" s="4">
        <v>42.4</v>
      </c>
      <c r="U17" s="7">
        <f t="shared" si="1"/>
        <v>28.2666666666667</v>
      </c>
      <c r="V17" s="5"/>
    </row>
    <row r="18" ht="30" customHeight="1" spans="1:22">
      <c r="A18" s="3">
        <v>13</v>
      </c>
      <c r="B18" s="4" t="s">
        <v>26</v>
      </c>
      <c r="C18" s="4" t="s">
        <v>27</v>
      </c>
      <c r="D18" s="4" t="s">
        <v>88</v>
      </c>
      <c r="E18" s="4" t="s">
        <v>29</v>
      </c>
      <c r="F18" s="4" t="s">
        <v>100</v>
      </c>
      <c r="G18" s="4" t="s">
        <v>91</v>
      </c>
      <c r="H18" s="4" t="s">
        <v>101</v>
      </c>
      <c r="I18" s="4" t="s">
        <v>102</v>
      </c>
      <c r="J18" s="4" t="s">
        <v>103</v>
      </c>
      <c r="K18" s="4" t="s">
        <v>104</v>
      </c>
      <c r="L18" s="4">
        <v>2.25</v>
      </c>
      <c r="M18" s="4"/>
      <c r="N18" s="4">
        <v>2.25</v>
      </c>
      <c r="O18" s="4"/>
      <c r="P18" s="4">
        <v>6.5</v>
      </c>
      <c r="Q18" s="4">
        <v>2025</v>
      </c>
      <c r="R18" s="4">
        <v>2025</v>
      </c>
      <c r="S18" s="4">
        <f t="shared" si="0"/>
        <v>300</v>
      </c>
      <c r="T18" s="4">
        <f>N18*80</f>
        <v>180</v>
      </c>
      <c r="U18" s="4">
        <f t="shared" si="1"/>
        <v>120</v>
      </c>
      <c r="V18" s="8"/>
    </row>
  </sheetData>
  <mergeCells count="2">
    <mergeCell ref="A2:V2"/>
    <mergeCell ref="L3:P3"/>
  </mergeCells>
  <pageMargins left="0.75" right="0.75" top="1" bottom="1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路网改造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回忆</cp:lastModifiedBy>
  <dcterms:created xsi:type="dcterms:W3CDTF">2025-05-26T08:37:00Z</dcterms:created>
  <dcterms:modified xsi:type="dcterms:W3CDTF">2025-09-01T08:31:12Z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251C864C890A4BFBA5BC8B733B9D672E_11</vt:lpwstr>
  </property>
  <property fmtid="{D5CDD505-2E9C-101B-9397-08002B2CF9AE}" pid="3" name="KSOProductBuildVer">
    <vt:lpwstr>2052-12.1.0.22529</vt:lpwstr>
  </property>
</Properties>
</file>